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ACdept\Utility\Calculators\"/>
    </mc:Choice>
  </mc:AlternateContent>
  <xr:revisionPtr revIDLastSave="0" documentId="13_ncr:1_{C5713B5E-8505-4099-B699-D79185685FCB}" xr6:coauthVersionLast="46" xr6:coauthVersionMax="46" xr10:uidLastSave="{00000000-0000-0000-0000-000000000000}"/>
  <bookViews>
    <workbookView xWindow="-108" yWindow="-108" windowWidth="20376" windowHeight="12360" xr2:uid="{00000000-000D-0000-FFFF-FFFF00000000}"/>
  </bookViews>
  <sheets>
    <sheet name="Calculator" sheetId="1" r:id="rId1"/>
    <sheet name="Images of Phantom Power" sheetId="2" r:id="rId2"/>
  </sheets>
  <definedNames>
    <definedName name="_xlnm.Print_Area" localSheetId="0">Calculator!$B$8:$J$39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I28" i="1"/>
  <c r="F28" i="1"/>
  <c r="G28" i="1" s="1"/>
  <c r="F29" i="1"/>
  <c r="G29" i="1" s="1"/>
  <c r="H29" i="1" s="1"/>
  <c r="I29" i="1"/>
  <c r="I27" i="1"/>
  <c r="F27" i="1"/>
  <c r="G27" i="1" s="1"/>
  <c r="I26" i="1"/>
  <c r="F26" i="1"/>
  <c r="G26" i="1" s="1"/>
  <c r="D27" i="1"/>
  <c r="D26" i="1"/>
  <c r="H26" i="1" l="1"/>
  <c r="J29" i="1"/>
  <c r="H27" i="1"/>
  <c r="J27" i="1" s="1"/>
  <c r="H28" i="1"/>
  <c r="J28" i="1" s="1"/>
  <c r="J26" i="1"/>
  <c r="I31" i="1"/>
  <c r="F31" i="1"/>
  <c r="G31" i="1" s="1"/>
  <c r="H31" i="1" s="1"/>
  <c r="I20" i="1"/>
  <c r="F20" i="1"/>
  <c r="G20" i="1" s="1"/>
  <c r="H20" i="1" s="1"/>
  <c r="I17" i="1"/>
  <c r="F17" i="1"/>
  <c r="G17" i="1" s="1"/>
  <c r="H17" i="1" s="1"/>
  <c r="I16" i="1"/>
  <c r="F16" i="1"/>
  <c r="G16" i="1" s="1"/>
  <c r="H16" i="1" s="1"/>
  <c r="I15" i="1"/>
  <c r="F15" i="1"/>
  <c r="G15" i="1" s="1"/>
  <c r="H15" i="1" s="1"/>
  <c r="I14" i="1"/>
  <c r="F14" i="1"/>
  <c r="G14" i="1" s="1"/>
  <c r="H14" i="1" s="1"/>
  <c r="I13" i="1"/>
  <c r="F13" i="1"/>
  <c r="G13" i="1" s="1"/>
  <c r="H13" i="1" s="1"/>
  <c r="J13" i="1" l="1"/>
  <c r="J16" i="1"/>
  <c r="J31" i="1"/>
  <c r="J20" i="1"/>
  <c r="J15" i="1"/>
  <c r="J17" i="1"/>
  <c r="J14" i="1"/>
  <c r="I38" i="1"/>
  <c r="F38" i="1"/>
  <c r="G38" i="1" s="1"/>
  <c r="H38" i="1" s="1"/>
  <c r="I37" i="1"/>
  <c r="F37" i="1"/>
  <c r="G37" i="1" s="1"/>
  <c r="H37" i="1" s="1"/>
  <c r="I36" i="1"/>
  <c r="F36" i="1"/>
  <c r="G36" i="1" s="1"/>
  <c r="H36" i="1" s="1"/>
  <c r="I35" i="1"/>
  <c r="F35" i="1"/>
  <c r="G35" i="1" s="1"/>
  <c r="H35" i="1" s="1"/>
  <c r="I34" i="1"/>
  <c r="F34" i="1"/>
  <c r="G34" i="1" s="1"/>
  <c r="H34" i="1" s="1"/>
  <c r="I33" i="1"/>
  <c r="F33" i="1"/>
  <c r="G33" i="1" s="1"/>
  <c r="H33" i="1" s="1"/>
  <c r="I32" i="1"/>
  <c r="F32" i="1"/>
  <c r="G32" i="1" s="1"/>
  <c r="H32" i="1" s="1"/>
  <c r="I30" i="1"/>
  <c r="F30" i="1"/>
  <c r="G30" i="1" s="1"/>
  <c r="H30" i="1" s="1"/>
  <c r="I25" i="1"/>
  <c r="F25" i="1"/>
  <c r="G25" i="1" s="1"/>
  <c r="H25" i="1" s="1"/>
  <c r="I24" i="1"/>
  <c r="F24" i="1"/>
  <c r="G24" i="1" s="1"/>
  <c r="H24" i="1" s="1"/>
  <c r="I23" i="1"/>
  <c r="F23" i="1"/>
  <c r="G23" i="1" s="1"/>
  <c r="H23" i="1" s="1"/>
  <c r="I22" i="1"/>
  <c r="F22" i="1"/>
  <c r="G22" i="1" s="1"/>
  <c r="H22" i="1" s="1"/>
  <c r="I21" i="1"/>
  <c r="F21" i="1"/>
  <c r="G21" i="1" s="1"/>
  <c r="H21" i="1" s="1"/>
  <c r="I19" i="1"/>
  <c r="F19" i="1"/>
  <c r="G19" i="1" s="1"/>
  <c r="H19" i="1" s="1"/>
  <c r="I18" i="1"/>
  <c r="F18" i="1"/>
  <c r="G18" i="1" s="1"/>
  <c r="H18" i="1" s="1"/>
  <c r="I12" i="1"/>
  <c r="F12" i="1"/>
  <c r="G12" i="1" s="1"/>
  <c r="H12" i="1" s="1"/>
  <c r="I11" i="1"/>
  <c r="F11" i="1"/>
  <c r="G11" i="1" s="1"/>
  <c r="D11" i="1"/>
  <c r="I10" i="1"/>
  <c r="F10" i="1"/>
  <c r="G10" i="1" s="1"/>
  <c r="H10" i="1" s="1"/>
  <c r="D5" i="1"/>
  <c r="J12" i="1" l="1"/>
  <c r="J22" i="1"/>
  <c r="H11" i="1"/>
  <c r="J11" i="1" s="1"/>
  <c r="J34" i="1"/>
  <c r="J38" i="1"/>
  <c r="J30" i="1"/>
  <c r="J19" i="1"/>
  <c r="J25" i="1"/>
  <c r="J24" i="1"/>
  <c r="J35" i="1"/>
  <c r="J33" i="1"/>
  <c r="J10" i="1"/>
  <c r="J18" i="1"/>
  <c r="J32" i="1"/>
  <c r="J37" i="1"/>
  <c r="J21" i="1"/>
  <c r="J23" i="1"/>
  <c r="J36" i="1"/>
  <c r="J3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Owner</author>
  </authors>
  <commentList>
    <comment ref="G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<sst xmlns="http://schemas.openxmlformats.org/spreadsheetml/2006/main" count="56" uniqueCount="56">
  <si>
    <t>Step 1</t>
  </si>
  <si>
    <t>Step 2</t>
  </si>
  <si>
    <t>Step 3</t>
  </si>
  <si>
    <t>Average Cost of Electricity &gt;&gt;&gt;</t>
  </si>
  <si>
    <t>/kWh</t>
  </si>
  <si>
    <t>&lt;&lt;&lt;  ok to use $0.10 for most commercial accounts as an AVERAGE</t>
  </si>
  <si>
    <t>Step 4</t>
  </si>
  <si>
    <t>hrs/day</t>
  </si>
  <si>
    <t>#days/wk</t>
  </si>
  <si>
    <t>#wks/yr</t>
  </si>
  <si>
    <t>Step 5</t>
  </si>
  <si>
    <t xml:space="preserve">Step 6 </t>
  </si>
  <si>
    <t>Hit the PRINT button</t>
  </si>
  <si>
    <t>Existing Technology</t>
  </si>
  <si>
    <t>INPUT
Quantity</t>
  </si>
  <si>
    <t>INPUT
# 0perating hrs
(A)</t>
  </si>
  <si>
    <t>TOTAL
Wattage
(B)</t>
  </si>
  <si>
    <t>KiloWatts
(B/1000 = C)</t>
  </si>
  <si>
    <t>Kilowatt Hrs
(kWh)
(C * A)</t>
  </si>
  <si>
    <t>BC Hydro Rate
$/kWh</t>
  </si>
  <si>
    <t>ENERGY Cost to run the equipment</t>
  </si>
  <si>
    <t>Mobile Phone Charger
On, Charged</t>
  </si>
  <si>
    <t>Mobile Phone Charger
Power supply only</t>
  </si>
  <si>
    <t>Computer Notebook
Power supply only</t>
  </si>
  <si>
    <t>Computer Notebook
Fully On, Charged</t>
  </si>
  <si>
    <t>Printer (Laser)
OFF</t>
  </si>
  <si>
    <t>Printer (Laser)
ON</t>
  </si>
  <si>
    <t>Coffee Maker
OFF</t>
  </si>
  <si>
    <t>Microwaves
Ready - door closed</t>
  </si>
  <si>
    <t>Microwaves
Ready - door opened</t>
  </si>
  <si>
    <t>DVD Player
On, Not playing</t>
  </si>
  <si>
    <t>Game Box
Ready</t>
  </si>
  <si>
    <t>TV/VCR
Off by remote</t>
  </si>
  <si>
    <t>TOTAL</t>
  </si>
  <si>
    <t xml:space="preserve">INPUT running hours IN PURPLE CELLS ONLY </t>
  </si>
  <si>
    <t>INPUT # of gadgets or fixtures IN YELLOW CELLS ONLY</t>
  </si>
  <si>
    <t>What does it cost you if you leave gadgets plugged in?????</t>
  </si>
  <si>
    <t>Computer Screen LCD
ON</t>
  </si>
  <si>
    <t>Computer Screen LCD
Sleep Mode</t>
  </si>
  <si>
    <t>Computer Screen LCD
OFF</t>
  </si>
  <si>
    <t>Computer Desktop
Sleep Mode</t>
  </si>
  <si>
    <t>Computer Desktop
ON</t>
  </si>
  <si>
    <t>Computer Desktop
OFF</t>
  </si>
  <si>
    <t>Computer Notebook
OFF</t>
  </si>
  <si>
    <t>Game Box
OFF</t>
  </si>
  <si>
    <t>Will NOT draw PHANTOM POWER if you turn off the lamp</t>
  </si>
  <si>
    <t>Will draw phantom power if you do NOT unplug from the wall OR</t>
  </si>
  <si>
    <t>do NOT turn off the POWER bar</t>
  </si>
  <si>
    <t>Refrigerators - small</t>
  </si>
  <si>
    <t>Refrigerators - large</t>
  </si>
  <si>
    <t>Space Heaters</t>
  </si>
  <si>
    <t>2 hrs / day for 5 days for 5 months</t>
  </si>
  <si>
    <t>INPUT
Wattage or Phantom Power W</t>
  </si>
  <si>
    <t>Enter length of time gadget is plugged in for &gt;&gt;</t>
  </si>
  <si>
    <t>RE-ENTER this value into Column D &gt;&gt;&gt;&gt;&gt;&gt;&gt;&gt;&gt;</t>
  </si>
  <si>
    <t>hrs/yr if different from 24/7 or 8760 hrs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</si>
</sst>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&quot;$&quot;* #,##0.0000_);_(&quot;$&quot;* \(#,##0.0000\);_(&quot;$&quot;* &quot;-&quot;??_);_(@_)"/>
    <numFmt numFmtId="167" formatCode="&quot;$&quot;#,##0.00"/>
    <numFmt numFmtId="168" formatCode="&quot;$&quot;#,##0.0000"/>
  </numFmts>
  <fonts count="13" x14ac:knownFonts="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56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 applyBorder="1" applyAlignment="1"/>
    <xf numFmtId="0" fontId="3" fillId="3" borderId="0" xfId="0" applyFont="1" applyFill="1" applyBorder="1"/>
    <xf numFmtId="0" fontId="3" fillId="2" borderId="0" xfId="0" applyFont="1" applyFill="1"/>
    <xf numFmtId="0" fontId="3" fillId="0" borderId="0" xfId="0" applyFont="1"/>
    <xf numFmtId="0" fontId="2" fillId="4" borderId="0" xfId="0" applyFont="1" applyFill="1" applyBorder="1" applyAlignment="1"/>
    <xf numFmtId="0" fontId="3" fillId="4" borderId="0" xfId="0" applyFont="1" applyFill="1" applyBorder="1"/>
    <xf numFmtId="0" fontId="3" fillId="4" borderId="0" xfId="0" applyFont="1" applyFill="1"/>
    <xf numFmtId="0" fontId="3" fillId="2" borderId="0" xfId="0" applyFont="1" applyFill="1" applyBorder="1"/>
    <xf numFmtId="0" fontId="4" fillId="2" borderId="0" xfId="0" applyFont="1" applyFill="1" applyAlignment="1">
      <alignment vertical="center"/>
    </xf>
    <xf numFmtId="166" fontId="4" fillId="3" borderId="0" xfId="1" applyNumberFormat="1" applyFont="1" applyFill="1" applyAlignment="1" applyProtection="1">
      <alignment vertical="center"/>
      <protection locked="0"/>
    </xf>
    <xf numFmtId="0" fontId="4" fillId="2" borderId="0" xfId="0" quotePrefix="1" applyFont="1" applyFill="1" applyAlignment="1">
      <alignment horizontal="left" vertical="center"/>
    </xf>
    <xf numFmtId="0" fontId="3" fillId="2" borderId="0" xfId="0" quotePrefix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 applyAlignment="1">
      <alignment horizontal="right" vertical="center"/>
    </xf>
    <xf numFmtId="0" fontId="6" fillId="2" borderId="0" xfId="0" applyFont="1" applyFill="1"/>
    <xf numFmtId="164" fontId="3" fillId="2" borderId="0" xfId="0" applyNumberFormat="1" applyFont="1" applyFill="1"/>
    <xf numFmtId="167" fontId="4" fillId="2" borderId="0" xfId="0" applyNumberFormat="1" applyFont="1" applyFill="1" applyBorder="1" applyAlignment="1"/>
    <xf numFmtId="1" fontId="6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5" fontId="4" fillId="4" borderId="2" xfId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>
      <alignment horizontal="center" vertical="center" wrapText="1"/>
    </xf>
    <xf numFmtId="168" fontId="8" fillId="5" borderId="2" xfId="0" applyNumberFormat="1" applyFont="1" applyFill="1" applyBorder="1" applyAlignment="1">
      <alignment horizontal="center" vertical="center" wrapText="1"/>
    </xf>
    <xf numFmtId="167" fontId="8" fillId="5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>
      <alignment horizontal="center" vertical="center" wrapText="1"/>
    </xf>
    <xf numFmtId="168" fontId="8" fillId="6" borderId="2" xfId="0" applyNumberFormat="1" applyFont="1" applyFill="1" applyBorder="1" applyAlignment="1">
      <alignment horizontal="center" vertical="center" wrapText="1"/>
    </xf>
    <xf numFmtId="167" fontId="10" fillId="6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8" fillId="5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" fontId="6" fillId="7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6" fillId="7" borderId="0" xfId="0" applyFont="1" applyFill="1" applyAlignment="1" applyProtection="1">
      <alignment horizontal="center"/>
      <protection locked="0"/>
    </xf>
    <xf numFmtId="0" fontId="6" fillId="7" borderId="0" xfId="0" applyFont="1" applyFill="1" applyProtection="1">
      <protection locked="0"/>
    </xf>
    <xf numFmtId="1" fontId="6" fillId="7" borderId="0" xfId="0" applyNumberFormat="1" applyFont="1" applyFill="1"/>
    <xf numFmtId="0" fontId="1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7</xdr:row>
      <xdr:rowOff>12699</xdr:rowOff>
    </xdr:from>
    <xdr:to>
      <xdr:col>13</xdr:col>
      <xdr:colOff>190500</xdr:colOff>
      <xdr:row>16</xdr:row>
      <xdr:rowOff>4678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1346199"/>
          <a:ext cx="2628900" cy="1706479"/>
        </a:xfrm>
        <a:prstGeom prst="rect">
          <a:avLst/>
        </a:prstGeom>
      </xdr:spPr>
    </xdr:pic>
    <xdr:clientData/>
  </xdr:twoCellAnchor>
  <xdr:twoCellAnchor editAs="oneCell">
    <xdr:from>
      <xdr:col>9</xdr:col>
      <xdr:colOff>76200</xdr:colOff>
      <xdr:row>17</xdr:row>
      <xdr:rowOff>101600</xdr:rowOff>
    </xdr:from>
    <xdr:to>
      <xdr:col>13</xdr:col>
      <xdr:colOff>209229</xdr:colOff>
      <xdr:row>26</xdr:row>
      <xdr:rowOff>6148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43400" y="3340100"/>
          <a:ext cx="2571429" cy="1619048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26</xdr:row>
      <xdr:rowOff>101600</xdr:rowOff>
    </xdr:from>
    <xdr:to>
      <xdr:col>13</xdr:col>
      <xdr:colOff>203200</xdr:colOff>
      <xdr:row>37</xdr:row>
      <xdr:rowOff>38100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67200" y="5054600"/>
          <a:ext cx="2641600" cy="203200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4</xdr:row>
      <xdr:rowOff>9525</xdr:rowOff>
    </xdr:from>
    <xdr:to>
      <xdr:col>5</xdr:col>
      <xdr:colOff>176787</xdr:colOff>
      <xdr:row>10</xdr:row>
      <xdr:rowOff>22225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8650" y="771525"/>
          <a:ext cx="2596137" cy="11557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38</xdr:row>
      <xdr:rowOff>0</xdr:rowOff>
    </xdr:from>
    <xdr:to>
      <xdr:col>13</xdr:col>
      <xdr:colOff>228600</xdr:colOff>
      <xdr:row>42</xdr:row>
      <xdr:rowOff>123486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267200" y="7239000"/>
          <a:ext cx="2667000" cy="8854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5</xdr:col>
      <xdr:colOff>342553</xdr:colOff>
      <xdr:row>19</xdr:row>
      <xdr:rowOff>142691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09600" y="2286000"/>
          <a:ext cx="2780953" cy="1476191"/>
        </a:xfrm>
        <a:prstGeom prst="rect">
          <a:avLst/>
        </a:prstGeom>
      </xdr:spPr>
    </xdr:pic>
    <xdr:clientData/>
  </xdr:twoCellAnchor>
  <xdr:twoCellAnchor editAs="oneCell">
    <xdr:from>
      <xdr:col>14</xdr:col>
      <xdr:colOff>1</xdr:colOff>
      <xdr:row>7</xdr:row>
      <xdr:rowOff>1</xdr:rowOff>
    </xdr:from>
    <xdr:to>
      <xdr:col>17</xdr:col>
      <xdr:colOff>19051</xdr:colOff>
      <xdr:row>16</xdr:row>
      <xdr:rowOff>133351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4401" y="1333501"/>
          <a:ext cx="1847850" cy="184785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18</xdr:row>
      <xdr:rowOff>0</xdr:rowOff>
    </xdr:from>
    <xdr:to>
      <xdr:col>17</xdr:col>
      <xdr:colOff>304800</xdr:colOff>
      <xdr:row>26</xdr:row>
      <xdr:rowOff>74559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34400" y="3429000"/>
          <a:ext cx="2133600" cy="1598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1"/>
  <sheetViews>
    <sheetView tabSelected="1" zoomScale="75" zoomScaleNormal="75" workbookViewId="0">
      <pane ySplit="9" topLeftCell="A10" activePane="bottomLeft" state="frozen"/>
      <selection pane="bottomLeft" activeCell="M1" sqref="M1"/>
    </sheetView>
  </sheetViews>
  <sheetFormatPr defaultColWidth="9.109375" defaultRowHeight="15.6" x14ac:dyDescent="0.3"/>
  <cols>
    <col min="1" max="1" width="9" style="43" bestFit="1" customWidth="1"/>
    <col min="2" max="2" width="36.44140625" style="5" customWidth="1"/>
    <col min="3" max="3" width="10.5546875" style="5" customWidth="1"/>
    <col min="4" max="4" width="12.44140625" style="5" customWidth="1"/>
    <col min="5" max="6" width="12.109375" style="5" customWidth="1"/>
    <col min="7" max="7" width="13.109375" style="5" bestFit="1" customWidth="1"/>
    <col min="8" max="8" width="11.5546875" style="5" customWidth="1"/>
    <col min="9" max="9" width="12.44140625" style="5" customWidth="1"/>
    <col min="10" max="10" width="13.88671875" style="5" customWidth="1"/>
    <col min="11" max="21" width="9.109375" style="4"/>
    <col min="22" max="16384" width="9.109375" style="5"/>
  </cols>
  <sheetData>
    <row r="1" spans="1:21" ht="23.4" x14ac:dyDescent="0.45">
      <c r="A1" s="53" t="s">
        <v>0</v>
      </c>
      <c r="B1" s="2" t="s">
        <v>35</v>
      </c>
      <c r="C1" s="3"/>
      <c r="D1" s="3"/>
      <c r="E1" s="3"/>
      <c r="F1" s="3"/>
      <c r="G1" s="4"/>
      <c r="H1" s="4"/>
      <c r="I1" s="4"/>
      <c r="J1" s="4"/>
    </row>
    <row r="2" spans="1:21" ht="23.4" x14ac:dyDescent="0.45">
      <c r="A2" s="53" t="s">
        <v>1</v>
      </c>
      <c r="B2" s="6" t="s">
        <v>34</v>
      </c>
      <c r="C2" s="7"/>
      <c r="D2" s="8"/>
      <c r="E2" s="8"/>
      <c r="F2" s="8"/>
      <c r="G2" s="4"/>
      <c r="H2" s="9"/>
      <c r="I2" s="4"/>
      <c r="J2" s="4"/>
    </row>
    <row r="3" spans="1:21" ht="18" x14ac:dyDescent="0.35">
      <c r="A3" s="53" t="s">
        <v>2</v>
      </c>
      <c r="B3" s="10" t="s">
        <v>3</v>
      </c>
      <c r="C3" s="11">
        <v>0.1</v>
      </c>
      <c r="D3" s="12" t="s">
        <v>4</v>
      </c>
      <c r="E3" s="13" t="s">
        <v>5</v>
      </c>
      <c r="F3" s="14"/>
      <c r="G3" s="9"/>
      <c r="H3" s="9"/>
      <c r="I3" s="4"/>
      <c r="J3" s="4"/>
    </row>
    <row r="4" spans="1:21" ht="18" x14ac:dyDescent="0.35">
      <c r="A4" s="53" t="s">
        <v>6</v>
      </c>
      <c r="B4" s="16" t="s">
        <v>53</v>
      </c>
      <c r="C4" s="4"/>
      <c r="D4" s="50">
        <v>15</v>
      </c>
      <c r="E4" s="49" t="s">
        <v>7</v>
      </c>
      <c r="F4" s="51">
        <v>7</v>
      </c>
      <c r="G4" s="17" t="s">
        <v>8</v>
      </c>
      <c r="H4" s="52">
        <v>52.14</v>
      </c>
      <c r="I4" s="17" t="s">
        <v>9</v>
      </c>
      <c r="J4" s="4"/>
    </row>
    <row r="5" spans="1:21" ht="18" x14ac:dyDescent="0.35">
      <c r="A5" s="53" t="s">
        <v>10</v>
      </c>
      <c r="B5" s="20" t="s">
        <v>54</v>
      </c>
      <c r="D5" s="48">
        <f>+D4*F4*H4</f>
        <v>5474.7</v>
      </c>
      <c r="E5" s="49" t="s">
        <v>55</v>
      </c>
      <c r="F5" s="4"/>
      <c r="G5" s="4"/>
      <c r="H5" s="15"/>
      <c r="I5" s="19"/>
      <c r="J5" s="4"/>
    </row>
    <row r="6" spans="1:21" ht="18" x14ac:dyDescent="0.35">
      <c r="A6" s="53" t="s">
        <v>11</v>
      </c>
      <c r="B6" s="20" t="s">
        <v>12</v>
      </c>
      <c r="C6" s="21"/>
      <c r="D6" s="18"/>
      <c r="E6" s="18"/>
      <c r="F6" s="4"/>
      <c r="G6" s="4"/>
      <c r="H6" s="15"/>
      <c r="I6" s="19"/>
      <c r="J6" s="4"/>
    </row>
    <row r="7" spans="1:21" ht="18" x14ac:dyDescent="0.35">
      <c r="A7" s="1"/>
      <c r="B7" s="20"/>
      <c r="C7" s="21"/>
      <c r="D7" s="18"/>
      <c r="E7" s="4"/>
      <c r="F7" s="4"/>
      <c r="G7" s="4"/>
      <c r="H7" s="15"/>
      <c r="I7" s="19"/>
      <c r="J7" s="4"/>
    </row>
    <row r="8" spans="1:21" ht="28.8" x14ac:dyDescent="0.55000000000000004">
      <c r="A8" s="22"/>
      <c r="B8" s="54" t="s">
        <v>36</v>
      </c>
      <c r="C8" s="54"/>
      <c r="D8" s="54"/>
      <c r="E8" s="54"/>
      <c r="F8" s="54"/>
      <c r="G8" s="54"/>
      <c r="H8" s="54"/>
      <c r="I8" s="54"/>
      <c r="J8" s="54"/>
    </row>
    <row r="9" spans="1:21" s="28" customFormat="1" ht="62.4" x14ac:dyDescent="0.3">
      <c r="A9" s="23"/>
      <c r="B9" s="24" t="s">
        <v>13</v>
      </c>
      <c r="C9" s="25" t="s">
        <v>14</v>
      </c>
      <c r="D9" s="26" t="s">
        <v>15</v>
      </c>
      <c r="E9" s="44" t="s">
        <v>52</v>
      </c>
      <c r="F9" s="27" t="s">
        <v>16</v>
      </c>
      <c r="G9" s="27" t="s">
        <v>17</v>
      </c>
      <c r="H9" s="27" t="s">
        <v>18</v>
      </c>
      <c r="I9" s="27" t="s">
        <v>19</v>
      </c>
      <c r="J9" s="27" t="s">
        <v>20</v>
      </c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</row>
    <row r="10" spans="1:21" s="35" customFormat="1" ht="34.5" customHeight="1" x14ac:dyDescent="0.3">
      <c r="A10" s="23"/>
      <c r="B10" s="29" t="s">
        <v>21</v>
      </c>
      <c r="C10" s="30"/>
      <c r="D10" s="31">
        <v>8760</v>
      </c>
      <c r="E10" s="45">
        <v>2.2400000000000002</v>
      </c>
      <c r="F10" s="32">
        <f t="shared" ref="F10:F17" si="0">+E10*C10</f>
        <v>0</v>
      </c>
      <c r="G10" s="32">
        <f t="shared" ref="G10:G17" si="1">+F10/1000</f>
        <v>0</v>
      </c>
      <c r="H10" s="32">
        <f t="shared" ref="H10:H38" si="2">+G10*D10</f>
        <v>0</v>
      </c>
      <c r="I10" s="33">
        <f t="shared" ref="I10:I38" si="3">+$C$3</f>
        <v>0.1</v>
      </c>
      <c r="J10" s="34">
        <f t="shared" ref="J10:J38" si="4">+I10*H10</f>
        <v>0</v>
      </c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</row>
    <row r="11" spans="1:21" s="35" customFormat="1" ht="34.5" customHeight="1" x14ac:dyDescent="0.3">
      <c r="A11" s="23"/>
      <c r="B11" s="29" t="s">
        <v>22</v>
      </c>
      <c r="C11" s="30"/>
      <c r="D11" s="31">
        <f>24*365</f>
        <v>8760</v>
      </c>
      <c r="E11" s="45">
        <v>0.26</v>
      </c>
      <c r="F11" s="32">
        <f t="shared" si="0"/>
        <v>0</v>
      </c>
      <c r="G11" s="32">
        <f t="shared" si="1"/>
        <v>0</v>
      </c>
      <c r="H11" s="32">
        <f t="shared" si="2"/>
        <v>0</v>
      </c>
      <c r="I11" s="33">
        <f t="shared" si="3"/>
        <v>0.1</v>
      </c>
      <c r="J11" s="34">
        <f t="shared" si="4"/>
        <v>0</v>
      </c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</row>
    <row r="12" spans="1:21" s="35" customFormat="1" ht="34.5" customHeight="1" x14ac:dyDescent="0.3">
      <c r="A12" s="23"/>
      <c r="B12" s="29" t="s">
        <v>38</v>
      </c>
      <c r="C12" s="30"/>
      <c r="D12" s="31">
        <v>8760</v>
      </c>
      <c r="E12" s="45">
        <v>1.38</v>
      </c>
      <c r="F12" s="32">
        <f t="shared" si="0"/>
        <v>0</v>
      </c>
      <c r="G12" s="32">
        <f t="shared" si="1"/>
        <v>0</v>
      </c>
      <c r="H12" s="32">
        <f t="shared" si="2"/>
        <v>0</v>
      </c>
      <c r="I12" s="33">
        <f t="shared" si="3"/>
        <v>0.1</v>
      </c>
      <c r="J12" s="34">
        <f t="shared" si="4"/>
        <v>0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1" s="35" customFormat="1" ht="34.5" customHeight="1" x14ac:dyDescent="0.3">
      <c r="A13" s="23"/>
      <c r="B13" s="29" t="s">
        <v>37</v>
      </c>
      <c r="C13" s="30"/>
      <c r="D13" s="31">
        <v>8760</v>
      </c>
      <c r="E13" s="45">
        <v>27.61</v>
      </c>
      <c r="F13" s="32">
        <f t="shared" si="0"/>
        <v>0</v>
      </c>
      <c r="G13" s="32">
        <f t="shared" si="1"/>
        <v>0</v>
      </c>
      <c r="H13" s="32">
        <f t="shared" ref="H13" si="5">+G13*D13</f>
        <v>0</v>
      </c>
      <c r="I13" s="33">
        <f t="shared" si="3"/>
        <v>0.1</v>
      </c>
      <c r="J13" s="34">
        <f t="shared" ref="J13" si="6">+I13*H13</f>
        <v>0</v>
      </c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s="35" customFormat="1" ht="34.5" customHeight="1" x14ac:dyDescent="0.3">
      <c r="A14" s="23"/>
      <c r="B14" s="29" t="s">
        <v>39</v>
      </c>
      <c r="C14" s="30"/>
      <c r="D14" s="31">
        <v>8760</v>
      </c>
      <c r="E14" s="45">
        <v>1.1299999999999999</v>
      </c>
      <c r="F14" s="32">
        <f t="shared" si="0"/>
        <v>0</v>
      </c>
      <c r="G14" s="32">
        <f t="shared" si="1"/>
        <v>0</v>
      </c>
      <c r="H14" s="32">
        <f t="shared" ref="H14:H16" si="7">+G14*D14</f>
        <v>0</v>
      </c>
      <c r="I14" s="33">
        <f t="shared" si="3"/>
        <v>0.1</v>
      </c>
      <c r="J14" s="34">
        <f t="shared" ref="J14:J16" si="8">+I14*H14</f>
        <v>0</v>
      </c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s="35" customFormat="1" ht="34.5" customHeight="1" x14ac:dyDescent="0.3">
      <c r="A15" s="23"/>
      <c r="B15" s="29" t="s">
        <v>40</v>
      </c>
      <c r="C15" s="30"/>
      <c r="D15" s="31">
        <v>8760</v>
      </c>
      <c r="E15" s="45">
        <v>21.13</v>
      </c>
      <c r="F15" s="32">
        <f t="shared" si="0"/>
        <v>0</v>
      </c>
      <c r="G15" s="32">
        <f t="shared" si="1"/>
        <v>0</v>
      </c>
      <c r="H15" s="32">
        <f t="shared" si="7"/>
        <v>0</v>
      </c>
      <c r="I15" s="33">
        <f t="shared" si="3"/>
        <v>0.1</v>
      </c>
      <c r="J15" s="34">
        <f t="shared" si="8"/>
        <v>0</v>
      </c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s="35" customFormat="1" ht="34.5" customHeight="1" x14ac:dyDescent="0.3">
      <c r="A16" s="23"/>
      <c r="B16" s="29" t="s">
        <v>41</v>
      </c>
      <c r="C16" s="30"/>
      <c r="D16" s="31">
        <v>8760</v>
      </c>
      <c r="E16" s="45">
        <v>73.97</v>
      </c>
      <c r="F16" s="32">
        <f t="shared" si="0"/>
        <v>0</v>
      </c>
      <c r="G16" s="32">
        <f t="shared" si="1"/>
        <v>0</v>
      </c>
      <c r="H16" s="32">
        <f t="shared" si="7"/>
        <v>0</v>
      </c>
      <c r="I16" s="33">
        <f t="shared" si="3"/>
        <v>0.1</v>
      </c>
      <c r="J16" s="34">
        <f t="shared" si="8"/>
        <v>0</v>
      </c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s="35" customFormat="1" ht="34.5" customHeight="1" x14ac:dyDescent="0.3">
      <c r="A17" s="23"/>
      <c r="B17" s="29" t="s">
        <v>42</v>
      </c>
      <c r="C17" s="30"/>
      <c r="D17" s="31">
        <v>8760</v>
      </c>
      <c r="E17" s="45">
        <v>2.84</v>
      </c>
      <c r="F17" s="32">
        <f t="shared" si="0"/>
        <v>0</v>
      </c>
      <c r="G17" s="32">
        <f t="shared" si="1"/>
        <v>0</v>
      </c>
      <c r="H17" s="32">
        <f t="shared" ref="H17" si="9">+G17*D17</f>
        <v>0</v>
      </c>
      <c r="I17" s="33">
        <f t="shared" si="3"/>
        <v>0.1</v>
      </c>
      <c r="J17" s="34">
        <f t="shared" ref="J17" si="10">+I17*H17</f>
        <v>0</v>
      </c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</row>
    <row r="18" spans="1:21" s="35" customFormat="1" ht="34.5" customHeight="1" x14ac:dyDescent="0.3">
      <c r="A18" s="23"/>
      <c r="B18" s="29" t="s">
        <v>23</v>
      </c>
      <c r="C18" s="30"/>
      <c r="D18" s="31">
        <v>8760</v>
      </c>
      <c r="E18" s="45">
        <v>4.42</v>
      </c>
      <c r="F18" s="32">
        <f t="shared" ref="F18:F38" si="11">+E18*C18</f>
        <v>0</v>
      </c>
      <c r="G18" s="32">
        <f t="shared" ref="G18:G38" si="12">+F18/1000</f>
        <v>0</v>
      </c>
      <c r="H18" s="32">
        <f t="shared" si="2"/>
        <v>0</v>
      </c>
      <c r="I18" s="33">
        <f t="shared" si="3"/>
        <v>0.1</v>
      </c>
      <c r="J18" s="34">
        <f t="shared" si="4"/>
        <v>0</v>
      </c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1" s="35" customFormat="1" ht="34.5" customHeight="1" x14ac:dyDescent="0.3">
      <c r="A19" s="23"/>
      <c r="B19" s="29" t="s">
        <v>24</v>
      </c>
      <c r="C19" s="30"/>
      <c r="D19" s="31">
        <v>8760</v>
      </c>
      <c r="E19" s="45">
        <v>29.48</v>
      </c>
      <c r="F19" s="32">
        <f t="shared" si="11"/>
        <v>0</v>
      </c>
      <c r="G19" s="32">
        <f t="shared" si="12"/>
        <v>0</v>
      </c>
      <c r="H19" s="32">
        <f t="shared" si="2"/>
        <v>0</v>
      </c>
      <c r="I19" s="33">
        <f t="shared" si="3"/>
        <v>0.1</v>
      </c>
      <c r="J19" s="34">
        <f t="shared" si="4"/>
        <v>0</v>
      </c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 s="35" customFormat="1" ht="34.5" customHeight="1" x14ac:dyDescent="0.3">
      <c r="A20" s="23"/>
      <c r="B20" s="29" t="s">
        <v>43</v>
      </c>
      <c r="C20" s="30"/>
      <c r="D20" s="31">
        <v>8760</v>
      </c>
      <c r="E20" s="45">
        <v>8.9</v>
      </c>
      <c r="F20" s="32">
        <f t="shared" ref="F20" si="13">+E20*C20</f>
        <v>0</v>
      </c>
      <c r="G20" s="32">
        <f t="shared" ref="G20" si="14">+F20/1000</f>
        <v>0</v>
      </c>
      <c r="H20" s="32">
        <f t="shared" ref="H20" si="15">+G20*D20</f>
        <v>0</v>
      </c>
      <c r="I20" s="33">
        <f t="shared" si="3"/>
        <v>0.1</v>
      </c>
      <c r="J20" s="34">
        <f t="shared" ref="J20" si="16">+I20*H20</f>
        <v>0</v>
      </c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 s="35" customFormat="1" ht="34.5" customHeight="1" x14ac:dyDescent="0.3">
      <c r="A21" s="23"/>
      <c r="B21" s="29" t="s">
        <v>25</v>
      </c>
      <c r="C21" s="30"/>
      <c r="D21" s="31">
        <v>8760</v>
      </c>
      <c r="E21" s="45">
        <v>1.58</v>
      </c>
      <c r="F21" s="32">
        <f t="shared" si="11"/>
        <v>0</v>
      </c>
      <c r="G21" s="32">
        <f t="shared" si="12"/>
        <v>0</v>
      </c>
      <c r="H21" s="32">
        <f t="shared" si="2"/>
        <v>0</v>
      </c>
      <c r="I21" s="33">
        <f t="shared" si="3"/>
        <v>0.1</v>
      </c>
      <c r="J21" s="34">
        <f t="shared" si="4"/>
        <v>0</v>
      </c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s="35" customFormat="1" ht="34.5" customHeight="1" x14ac:dyDescent="0.3">
      <c r="A22" s="23"/>
      <c r="B22" s="29" t="s">
        <v>26</v>
      </c>
      <c r="C22" s="30"/>
      <c r="D22" s="31">
        <v>8760</v>
      </c>
      <c r="E22" s="45">
        <v>131.07</v>
      </c>
      <c r="F22" s="32">
        <f t="shared" si="11"/>
        <v>0</v>
      </c>
      <c r="G22" s="32">
        <f t="shared" si="12"/>
        <v>0</v>
      </c>
      <c r="H22" s="32">
        <f t="shared" si="2"/>
        <v>0</v>
      </c>
      <c r="I22" s="33">
        <f t="shared" si="3"/>
        <v>0.1</v>
      </c>
      <c r="J22" s="34">
        <f t="shared" si="4"/>
        <v>0</v>
      </c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</row>
    <row r="23" spans="1:21" s="35" customFormat="1" ht="34.5" customHeight="1" x14ac:dyDescent="0.3">
      <c r="A23" s="23"/>
      <c r="B23" s="29" t="s">
        <v>27</v>
      </c>
      <c r="C23" s="30">
        <v>146</v>
      </c>
      <c r="D23" s="31">
        <v>8760</v>
      </c>
      <c r="E23" s="45">
        <v>1.1399999999999999</v>
      </c>
      <c r="F23" s="32">
        <f t="shared" si="11"/>
        <v>166.44</v>
      </c>
      <c r="G23" s="32">
        <f t="shared" si="12"/>
        <v>0.16644</v>
      </c>
      <c r="H23" s="32">
        <f t="shared" si="2"/>
        <v>1458.0144</v>
      </c>
      <c r="I23" s="33">
        <f t="shared" si="3"/>
        <v>0.1</v>
      </c>
      <c r="J23" s="34">
        <f t="shared" si="4"/>
        <v>145.80144000000001</v>
      </c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s="35" customFormat="1" ht="31.2" x14ac:dyDescent="0.3">
      <c r="A24" s="23"/>
      <c r="B24" s="29" t="s">
        <v>28</v>
      </c>
      <c r="C24" s="30">
        <v>395</v>
      </c>
      <c r="D24" s="31">
        <v>8760</v>
      </c>
      <c r="E24" s="45">
        <v>3.08</v>
      </c>
      <c r="F24" s="32">
        <f t="shared" si="11"/>
        <v>1216.6000000000001</v>
      </c>
      <c r="G24" s="32">
        <f t="shared" si="12"/>
        <v>1.2166000000000001</v>
      </c>
      <c r="H24" s="32">
        <f t="shared" si="2"/>
        <v>10657.416000000001</v>
      </c>
      <c r="I24" s="33">
        <f t="shared" si="3"/>
        <v>0.1</v>
      </c>
      <c r="J24" s="34">
        <f t="shared" si="4"/>
        <v>1065.7416000000001</v>
      </c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 s="35" customFormat="1" ht="31.2" x14ac:dyDescent="0.3">
      <c r="A25" s="23"/>
      <c r="B25" s="29" t="s">
        <v>29</v>
      </c>
      <c r="C25" s="30"/>
      <c r="D25" s="31">
        <v>8760</v>
      </c>
      <c r="E25" s="45">
        <v>25.79</v>
      </c>
      <c r="F25" s="32">
        <f t="shared" si="11"/>
        <v>0</v>
      </c>
      <c r="G25" s="32">
        <f t="shared" si="12"/>
        <v>0</v>
      </c>
      <c r="H25" s="32">
        <f t="shared" si="2"/>
        <v>0</v>
      </c>
      <c r="I25" s="33">
        <f t="shared" si="3"/>
        <v>0.1</v>
      </c>
      <c r="J25" s="34">
        <f t="shared" si="4"/>
        <v>0</v>
      </c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  <row r="26" spans="1:21" s="47" customFormat="1" x14ac:dyDescent="0.3">
      <c r="A26" s="46"/>
      <c r="B26" s="29" t="s">
        <v>48</v>
      </c>
      <c r="C26" s="30">
        <v>132</v>
      </c>
      <c r="D26" s="31">
        <f>8760/3</f>
        <v>2920</v>
      </c>
      <c r="E26" s="45">
        <v>350</v>
      </c>
      <c r="F26" s="32">
        <f t="shared" ref="F26" si="17">+E26*C26</f>
        <v>46200</v>
      </c>
      <c r="G26" s="32">
        <f t="shared" ref="G26" si="18">+F26/1000</f>
        <v>46.2</v>
      </c>
      <c r="H26" s="32">
        <f t="shared" ref="H26" si="19">+G26*D26</f>
        <v>134904</v>
      </c>
      <c r="I26" s="33">
        <f t="shared" si="3"/>
        <v>0.1</v>
      </c>
      <c r="J26" s="34">
        <f t="shared" ref="J26" si="20">+I26*H26</f>
        <v>13490.400000000001</v>
      </c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</row>
    <row r="27" spans="1:21" s="47" customFormat="1" x14ac:dyDescent="0.3">
      <c r="A27" s="46"/>
      <c r="B27" s="29" t="s">
        <v>49</v>
      </c>
      <c r="C27" s="30">
        <v>164</v>
      </c>
      <c r="D27" s="31">
        <f>8760/3</f>
        <v>2920</v>
      </c>
      <c r="E27" s="45">
        <v>780</v>
      </c>
      <c r="F27" s="32">
        <f t="shared" ref="F27:F28" si="21">+E27*C27</f>
        <v>127920</v>
      </c>
      <c r="G27" s="32">
        <f t="shared" ref="G27:G28" si="22">+F27/1000</f>
        <v>127.92</v>
      </c>
      <c r="H27" s="32">
        <f t="shared" ref="H27:H28" si="23">+G27*D27</f>
        <v>373526.4</v>
      </c>
      <c r="I27" s="33">
        <f t="shared" si="3"/>
        <v>0.1</v>
      </c>
      <c r="J27" s="34">
        <f t="shared" ref="J27:J28" si="24">+I27*H27</f>
        <v>37352.640000000007</v>
      </c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s="47" customFormat="1" x14ac:dyDescent="0.3">
      <c r="A28" s="46"/>
      <c r="B28" s="29" t="s">
        <v>50</v>
      </c>
      <c r="C28" s="30">
        <v>103</v>
      </c>
      <c r="D28" s="31">
        <f>2*5*180</f>
        <v>1800</v>
      </c>
      <c r="E28" s="45">
        <v>1500</v>
      </c>
      <c r="F28" s="32">
        <f t="shared" si="21"/>
        <v>154500</v>
      </c>
      <c r="G28" s="32">
        <f t="shared" si="22"/>
        <v>154.5</v>
      </c>
      <c r="H28" s="32">
        <f t="shared" si="23"/>
        <v>278100</v>
      </c>
      <c r="I28" s="33">
        <f t="shared" si="3"/>
        <v>0.1</v>
      </c>
      <c r="J28" s="34">
        <f t="shared" si="24"/>
        <v>27810</v>
      </c>
      <c r="K28" s="46" t="s">
        <v>51</v>
      </c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s="37" customFormat="1" ht="31.2" x14ac:dyDescent="0.3">
      <c r="A29" s="36"/>
      <c r="B29" s="29" t="s">
        <v>30</v>
      </c>
      <c r="C29" s="30"/>
      <c r="D29" s="31">
        <v>8760</v>
      </c>
      <c r="E29" s="45">
        <v>13.51</v>
      </c>
      <c r="F29" s="32">
        <f t="shared" si="11"/>
        <v>0</v>
      </c>
      <c r="G29" s="32">
        <f t="shared" si="12"/>
        <v>0</v>
      </c>
      <c r="H29" s="32">
        <f t="shared" si="2"/>
        <v>0</v>
      </c>
      <c r="I29" s="33">
        <f t="shared" si="3"/>
        <v>0.1</v>
      </c>
      <c r="J29" s="34">
        <f t="shared" si="4"/>
        <v>0</v>
      </c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</row>
    <row r="30" spans="1:21" s="37" customFormat="1" ht="31.2" x14ac:dyDescent="0.3">
      <c r="A30" s="36"/>
      <c r="B30" s="29" t="s">
        <v>31</v>
      </c>
      <c r="C30" s="30"/>
      <c r="D30" s="31">
        <v>8760</v>
      </c>
      <c r="E30" s="45">
        <v>23.34</v>
      </c>
      <c r="F30" s="32">
        <f t="shared" si="11"/>
        <v>0</v>
      </c>
      <c r="G30" s="32">
        <f t="shared" si="12"/>
        <v>0</v>
      </c>
      <c r="H30" s="32">
        <f t="shared" si="2"/>
        <v>0</v>
      </c>
      <c r="I30" s="33">
        <f t="shared" si="3"/>
        <v>0.1</v>
      </c>
      <c r="J30" s="34">
        <f t="shared" si="4"/>
        <v>0</v>
      </c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</row>
    <row r="31" spans="1:21" s="37" customFormat="1" ht="31.2" x14ac:dyDescent="0.3">
      <c r="A31" s="36"/>
      <c r="B31" s="29" t="s">
        <v>44</v>
      </c>
      <c r="C31" s="30"/>
      <c r="D31" s="31">
        <v>8760</v>
      </c>
      <c r="E31" s="45">
        <v>1.01</v>
      </c>
      <c r="F31" s="32">
        <f t="shared" ref="F31" si="25">+E31*C31</f>
        <v>0</v>
      </c>
      <c r="G31" s="32">
        <f t="shared" ref="G31" si="26">+F31/1000</f>
        <v>0</v>
      </c>
      <c r="H31" s="32">
        <f t="shared" ref="H31" si="27">+G31*D31</f>
        <v>0</v>
      </c>
      <c r="I31" s="33">
        <f t="shared" si="3"/>
        <v>0.1</v>
      </c>
      <c r="J31" s="34">
        <f t="shared" ref="J31" si="28">+I31*H31</f>
        <v>0</v>
      </c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</row>
    <row r="32" spans="1:21" s="37" customFormat="1" ht="31.2" x14ac:dyDescent="0.3">
      <c r="A32" s="36"/>
      <c r="B32" s="29" t="s">
        <v>32</v>
      </c>
      <c r="C32" s="30"/>
      <c r="D32" s="31">
        <v>8760</v>
      </c>
      <c r="E32" s="45">
        <v>5.15</v>
      </c>
      <c r="F32" s="32">
        <f t="shared" si="11"/>
        <v>0</v>
      </c>
      <c r="G32" s="32">
        <f t="shared" si="12"/>
        <v>0</v>
      </c>
      <c r="H32" s="32">
        <f t="shared" si="2"/>
        <v>0</v>
      </c>
      <c r="I32" s="33">
        <f t="shared" si="3"/>
        <v>0.1</v>
      </c>
      <c r="J32" s="34">
        <f t="shared" si="4"/>
        <v>0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</row>
    <row r="33" spans="1:21" s="37" customFormat="1" hidden="1" x14ac:dyDescent="0.3">
      <c r="A33" s="36"/>
      <c r="B33" s="29"/>
      <c r="C33" s="30"/>
      <c r="D33" s="31">
        <v>8760</v>
      </c>
      <c r="E33" s="30"/>
      <c r="F33" s="32">
        <f t="shared" si="11"/>
        <v>0</v>
      </c>
      <c r="G33" s="32">
        <f t="shared" si="12"/>
        <v>0</v>
      </c>
      <c r="H33" s="32">
        <f t="shared" si="2"/>
        <v>0</v>
      </c>
      <c r="I33" s="33">
        <f t="shared" si="3"/>
        <v>0.1</v>
      </c>
      <c r="J33" s="34">
        <f t="shared" si="4"/>
        <v>0</v>
      </c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</row>
    <row r="34" spans="1:21" s="37" customFormat="1" hidden="1" x14ac:dyDescent="0.3">
      <c r="A34" s="36"/>
      <c r="B34" s="29"/>
      <c r="C34" s="30"/>
      <c r="D34" s="31">
        <v>8760</v>
      </c>
      <c r="E34" s="30"/>
      <c r="F34" s="32">
        <f t="shared" si="11"/>
        <v>0</v>
      </c>
      <c r="G34" s="32">
        <f t="shared" si="12"/>
        <v>0</v>
      </c>
      <c r="H34" s="32">
        <f t="shared" si="2"/>
        <v>0</v>
      </c>
      <c r="I34" s="33">
        <f t="shared" si="3"/>
        <v>0.1</v>
      </c>
      <c r="J34" s="34">
        <f t="shared" si="4"/>
        <v>0</v>
      </c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</row>
    <row r="35" spans="1:21" s="37" customFormat="1" hidden="1" x14ac:dyDescent="0.3">
      <c r="A35" s="36"/>
      <c r="B35" s="29"/>
      <c r="C35" s="30"/>
      <c r="D35" s="31">
        <v>8760</v>
      </c>
      <c r="E35" s="30"/>
      <c r="F35" s="32">
        <f t="shared" si="11"/>
        <v>0</v>
      </c>
      <c r="G35" s="32">
        <f t="shared" si="12"/>
        <v>0</v>
      </c>
      <c r="H35" s="32">
        <f t="shared" si="2"/>
        <v>0</v>
      </c>
      <c r="I35" s="33">
        <f t="shared" si="3"/>
        <v>0.1</v>
      </c>
      <c r="J35" s="34">
        <f t="shared" si="4"/>
        <v>0</v>
      </c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1:21" s="37" customFormat="1" hidden="1" x14ac:dyDescent="0.3">
      <c r="A36" s="36"/>
      <c r="B36" s="29"/>
      <c r="C36" s="30"/>
      <c r="D36" s="31">
        <v>8760</v>
      </c>
      <c r="E36" s="30"/>
      <c r="F36" s="32">
        <f t="shared" si="11"/>
        <v>0</v>
      </c>
      <c r="G36" s="32">
        <f t="shared" si="12"/>
        <v>0</v>
      </c>
      <c r="H36" s="32">
        <f t="shared" si="2"/>
        <v>0</v>
      </c>
      <c r="I36" s="33">
        <f t="shared" si="3"/>
        <v>0.1</v>
      </c>
      <c r="J36" s="34">
        <f t="shared" si="4"/>
        <v>0</v>
      </c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</row>
    <row r="37" spans="1:21" s="37" customFormat="1" hidden="1" x14ac:dyDescent="0.3">
      <c r="A37" s="36"/>
      <c r="B37" s="29"/>
      <c r="C37" s="30"/>
      <c r="D37" s="31">
        <v>8760</v>
      </c>
      <c r="E37" s="30"/>
      <c r="F37" s="32">
        <f t="shared" si="11"/>
        <v>0</v>
      </c>
      <c r="G37" s="32">
        <f t="shared" si="12"/>
        <v>0</v>
      </c>
      <c r="H37" s="32">
        <f t="shared" si="2"/>
        <v>0</v>
      </c>
      <c r="I37" s="33">
        <f t="shared" si="3"/>
        <v>0.1</v>
      </c>
      <c r="J37" s="34">
        <f t="shared" si="4"/>
        <v>0</v>
      </c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</row>
    <row r="38" spans="1:21" s="37" customFormat="1" hidden="1" x14ac:dyDescent="0.3">
      <c r="A38" s="36"/>
      <c r="B38" s="29"/>
      <c r="C38" s="30"/>
      <c r="D38" s="31">
        <v>8760</v>
      </c>
      <c r="E38" s="30"/>
      <c r="F38" s="32">
        <f t="shared" si="11"/>
        <v>0</v>
      </c>
      <c r="G38" s="32">
        <f t="shared" si="12"/>
        <v>0</v>
      </c>
      <c r="H38" s="32">
        <f t="shared" si="2"/>
        <v>0</v>
      </c>
      <c r="I38" s="33">
        <f t="shared" si="3"/>
        <v>0.1</v>
      </c>
      <c r="J38" s="34">
        <f t="shared" si="4"/>
        <v>0</v>
      </c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</row>
    <row r="39" spans="1:21" s="37" customFormat="1" x14ac:dyDescent="0.3">
      <c r="A39" s="36"/>
      <c r="B39" s="38" t="s">
        <v>33</v>
      </c>
      <c r="C39" s="39"/>
      <c r="D39" s="39"/>
      <c r="E39" s="39"/>
      <c r="F39" s="40"/>
      <c r="G39" s="40"/>
      <c r="H39" s="40"/>
      <c r="I39" s="41"/>
      <c r="J39" s="42">
        <f>SUM(J10:J38)</f>
        <v>79864.583040000012</v>
      </c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</row>
    <row r="40" spans="1:21" x14ac:dyDescent="0.3">
      <c r="A40" s="22"/>
      <c r="B40" s="4"/>
      <c r="C40" s="4"/>
      <c r="D40" s="4"/>
      <c r="E40" s="4"/>
      <c r="F40" s="4"/>
      <c r="G40" s="4"/>
      <c r="H40" s="4"/>
      <c r="I40" s="4"/>
      <c r="J40" s="4"/>
    </row>
    <row r="41" spans="1:21" x14ac:dyDescent="0.3">
      <c r="A41" s="22"/>
      <c r="B41" s="4"/>
      <c r="C41" s="4"/>
      <c r="D41" s="4"/>
      <c r="E41" s="4"/>
      <c r="F41" s="4"/>
      <c r="G41" s="4"/>
      <c r="H41" s="4"/>
      <c r="I41" s="4"/>
      <c r="J41" s="4"/>
    </row>
    <row r="42" spans="1:21" x14ac:dyDescent="0.3">
      <c r="A42" s="22"/>
      <c r="B42" s="4"/>
      <c r="C42" s="4"/>
      <c r="D42" s="4"/>
      <c r="E42" s="4"/>
      <c r="F42" s="4"/>
      <c r="G42" s="4"/>
      <c r="H42" s="4"/>
      <c r="I42" s="4"/>
      <c r="J42" s="4"/>
    </row>
    <row r="43" spans="1:21" x14ac:dyDescent="0.3">
      <c r="A43" s="22"/>
      <c r="B43" s="4"/>
      <c r="C43" s="4"/>
      <c r="D43" s="4"/>
      <c r="E43" s="4"/>
      <c r="F43" s="4"/>
      <c r="G43" s="4"/>
      <c r="H43" s="4"/>
      <c r="I43" s="4"/>
      <c r="J43" s="4"/>
    </row>
    <row r="44" spans="1:21" x14ac:dyDescent="0.3">
      <c r="A44" s="22"/>
      <c r="B44" s="4"/>
      <c r="C44" s="4"/>
      <c r="D44" s="4"/>
      <c r="E44" s="4"/>
      <c r="F44" s="4"/>
      <c r="G44" s="4"/>
      <c r="H44" s="4"/>
      <c r="I44" s="4"/>
      <c r="J44" s="4"/>
    </row>
    <row r="45" spans="1:21" x14ac:dyDescent="0.3">
      <c r="A45" s="22"/>
      <c r="B45" s="4"/>
      <c r="C45" s="4"/>
      <c r="D45" s="4"/>
      <c r="E45" s="4"/>
      <c r="F45" s="4"/>
      <c r="G45" s="4"/>
      <c r="H45" s="4"/>
      <c r="I45" s="4"/>
      <c r="J45" s="4"/>
    </row>
    <row r="46" spans="1:21" x14ac:dyDescent="0.3">
      <c r="A46" s="22"/>
      <c r="B46" s="4"/>
      <c r="C46" s="4"/>
      <c r="D46" s="4"/>
      <c r="E46" s="4"/>
      <c r="F46" s="4"/>
      <c r="G46" s="4"/>
      <c r="H46" s="4"/>
      <c r="I46" s="4"/>
      <c r="J46" s="4"/>
    </row>
    <row r="47" spans="1:21" x14ac:dyDescent="0.3">
      <c r="A47" s="22"/>
      <c r="B47" s="4"/>
      <c r="C47" s="4"/>
      <c r="D47" s="4"/>
      <c r="E47" s="4"/>
      <c r="F47" s="4"/>
      <c r="G47" s="4"/>
      <c r="H47" s="4"/>
      <c r="I47" s="4"/>
      <c r="J47" s="4"/>
    </row>
    <row r="48" spans="1:21" x14ac:dyDescent="0.3">
      <c r="A48" s="22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3">
      <c r="A49" s="22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3">
      <c r="A50" s="22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3">
      <c r="A51" s="22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3">
      <c r="A52" s="22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3">
      <c r="A53" s="22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3">
      <c r="A54" s="22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3">
      <c r="A55" s="22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3">
      <c r="A56" s="22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3">
      <c r="A57" s="22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3">
      <c r="A58" s="22"/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3">
      <c r="A59" s="22"/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3">
      <c r="A60" s="22"/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3">
      <c r="A61" s="22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3">
      <c r="A62" s="22"/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3">
      <c r="A63" s="22"/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3">
      <c r="A64" s="22"/>
      <c r="B64" s="4"/>
      <c r="C64" s="4"/>
      <c r="D64" s="4"/>
      <c r="E64" s="4"/>
      <c r="F64" s="4"/>
      <c r="G64" s="4"/>
      <c r="H64" s="4"/>
      <c r="I64" s="4"/>
      <c r="J64" s="4"/>
    </row>
    <row r="65" spans="1:10" x14ac:dyDescent="0.3">
      <c r="A65" s="22"/>
      <c r="B65" s="4"/>
      <c r="C65" s="4"/>
      <c r="D65" s="4"/>
      <c r="E65" s="4"/>
      <c r="F65" s="4"/>
      <c r="G65" s="4"/>
      <c r="H65" s="4"/>
      <c r="I65" s="4"/>
      <c r="J65" s="4"/>
    </row>
    <row r="66" spans="1:10" x14ac:dyDescent="0.3">
      <c r="A66" s="22"/>
      <c r="B66" s="4"/>
      <c r="C66" s="4"/>
      <c r="D66" s="4"/>
      <c r="E66" s="4"/>
      <c r="F66" s="4"/>
      <c r="G66" s="4"/>
      <c r="H66" s="4"/>
      <c r="I66" s="4"/>
      <c r="J66" s="4"/>
    </row>
    <row r="67" spans="1:10" x14ac:dyDescent="0.3">
      <c r="A67" s="22"/>
      <c r="B67" s="4"/>
      <c r="C67" s="4"/>
      <c r="D67" s="4"/>
      <c r="E67" s="4"/>
      <c r="F67" s="4"/>
      <c r="G67" s="4"/>
      <c r="H67" s="4"/>
      <c r="I67" s="4"/>
      <c r="J67" s="4"/>
    </row>
    <row r="68" spans="1:10" x14ac:dyDescent="0.3">
      <c r="A68" s="22"/>
    </row>
    <row r="69" spans="1:10" x14ac:dyDescent="0.3">
      <c r="A69" s="22"/>
    </row>
    <row r="70" spans="1:10" x14ac:dyDescent="0.3">
      <c r="A70" s="22"/>
    </row>
    <row r="71" spans="1:10" x14ac:dyDescent="0.3">
      <c r="A71" s="22"/>
    </row>
  </sheetData>
  <mergeCells count="1">
    <mergeCell ref="B8:J8"/>
  </mergeCells>
  <pageMargins left="0.70866141732283472" right="0.70866141732283472" top="0.74803149606299213" bottom="0.74803149606299213" header="0.31496062992125984" footer="0.31496062992125984"/>
  <pageSetup scale="72" orientation="landscape" horizontalDpi="4294967293" r:id="rId1"/>
  <ignoredErrors>
    <ignoredError sqref="D11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4"/>
  <sheetViews>
    <sheetView workbookViewId="0">
      <selection activeCell="H7" sqref="H7"/>
    </sheetView>
  </sheetViews>
  <sheetFormatPr defaultRowHeight="14.4" x14ac:dyDescent="0.3"/>
  <sheetData>
    <row r="3" spans="2:17" x14ac:dyDescent="0.3">
      <c r="B3" t="s">
        <v>45</v>
      </c>
      <c r="J3" s="55" t="s">
        <v>46</v>
      </c>
      <c r="K3" s="55"/>
      <c r="L3" s="55"/>
      <c r="M3" s="55"/>
      <c r="N3" s="55"/>
      <c r="O3" s="55"/>
      <c r="P3" s="55"/>
      <c r="Q3" s="55"/>
    </row>
    <row r="4" spans="2:17" x14ac:dyDescent="0.3">
      <c r="J4" s="55" t="s">
        <v>47</v>
      </c>
      <c r="K4" s="55"/>
      <c r="L4" s="55"/>
      <c r="M4" s="55"/>
      <c r="N4" s="55"/>
      <c r="O4" s="55"/>
      <c r="P4" s="55"/>
      <c r="Q4" s="55"/>
    </row>
  </sheetData>
  <mergeCells count="2">
    <mergeCell ref="J3:Q3"/>
    <mergeCell ref="J4:Q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Calculator</vt:lpstr>
      <vt:lpstr>Images of Phantom Power</vt:lpstr>
      <vt:lpstr>Calculator!Print_Area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</dc:creator>
  <cp:lastModifiedBy>Mary Zuccaro</cp:lastModifiedBy>
  <dcterms:created xsi:type="dcterms:W3CDTF">2014-11-07T22:23:22Z</dcterms:created>
  <dcterms:modified xsi:type="dcterms:W3CDTF">2021-11-12T17:39:00Z</dcterms:modified>
</cp:coreProperties>
</file>